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300" windowHeight="8430" activeTab="0"/>
  </bookViews>
  <sheets>
    <sheet name="SAMPLE Form" sheetId="1" r:id="rId1"/>
    <sheet name="Blank Form" sheetId="2" r:id="rId2"/>
  </sheets>
  <definedNames>
    <definedName name="_xlnm.Print_Area" localSheetId="1">'Blank Form'!$A$1:$R$71</definedName>
    <definedName name="_xlnm.Print_Area" localSheetId="0">'SAMPLE Form'!$A$1:$R$71</definedName>
  </definedNames>
  <calcPr fullCalcOnLoad="1"/>
</workbook>
</file>

<file path=xl/sharedStrings.xml><?xml version="1.0" encoding="utf-8"?>
<sst xmlns="http://schemas.openxmlformats.org/spreadsheetml/2006/main" count="194" uniqueCount="64">
  <si>
    <t>Employee</t>
  </si>
  <si>
    <t>Hours</t>
  </si>
  <si>
    <t>Reg</t>
  </si>
  <si>
    <t>Rate</t>
  </si>
  <si>
    <t>OT</t>
  </si>
  <si>
    <t xml:space="preserve">Total  </t>
  </si>
  <si>
    <t>Monday</t>
  </si>
  <si>
    <t>Tuesday</t>
  </si>
  <si>
    <t>Wednesday</t>
  </si>
  <si>
    <t>Thursday</t>
  </si>
  <si>
    <t>Friday</t>
  </si>
  <si>
    <t>Saturday</t>
  </si>
  <si>
    <t>Total Pay</t>
  </si>
  <si>
    <t>OT Hours</t>
  </si>
  <si>
    <t>Total Hours</t>
  </si>
  <si>
    <t>Job Name:</t>
  </si>
  <si>
    <t>Location:</t>
  </si>
  <si>
    <t>Description of Work</t>
  </si>
  <si>
    <t>Sample</t>
  </si>
  <si>
    <t>Qty</t>
  </si>
  <si>
    <t>Materials</t>
  </si>
  <si>
    <t>Unit Price</t>
  </si>
  <si>
    <t>Amount</t>
  </si>
  <si>
    <t>Equipment Rental</t>
  </si>
  <si>
    <t>Additional Work Orders</t>
  </si>
  <si>
    <t>Job Profit</t>
  </si>
  <si>
    <t>Labor</t>
  </si>
  <si>
    <t>Material</t>
  </si>
  <si>
    <t>Gross Profit</t>
  </si>
  <si>
    <t>Total Costs</t>
  </si>
  <si>
    <t>GP%</t>
  </si>
  <si>
    <t>Foreman</t>
  </si>
  <si>
    <t>Job Number:</t>
  </si>
  <si>
    <t>Client Damages</t>
  </si>
  <si>
    <t>Day</t>
  </si>
  <si>
    <t>Name</t>
  </si>
  <si>
    <t>Week</t>
  </si>
  <si>
    <t>Price</t>
  </si>
  <si>
    <t>Contract - Labor</t>
  </si>
  <si>
    <t>Contract - Materials</t>
  </si>
  <si>
    <t>Total</t>
  </si>
  <si>
    <t>Total Invoiced</t>
  </si>
  <si>
    <t>Additional Materials Price</t>
  </si>
  <si>
    <t>Job Hours Variance</t>
  </si>
  <si>
    <t>Total Hours Invoiced</t>
  </si>
  <si>
    <t>Total Hours Worked</t>
  </si>
  <si>
    <t>Hours Over (Under)</t>
  </si>
  <si>
    <t>Percent Variance</t>
  </si>
  <si>
    <t>Materials Variance</t>
  </si>
  <si>
    <t>Total Materials Invoiced</t>
  </si>
  <si>
    <t>Total Materials Cost</t>
  </si>
  <si>
    <t>Difference</t>
  </si>
  <si>
    <t xml:space="preserve">Materials Profit % </t>
  </si>
  <si>
    <t>Materials through 10/8</t>
  </si>
  <si>
    <t>Wallpaper</t>
  </si>
  <si>
    <t>Subcontractors</t>
  </si>
  <si>
    <t>Labor Burden</t>
  </si>
  <si>
    <t>Notes:</t>
  </si>
  <si>
    <t>type notes here</t>
  </si>
  <si>
    <t>type notes here and more</t>
  </si>
  <si>
    <t>Advisors On Target Job Tracking Form</t>
  </si>
  <si>
    <t>123 Main Street, Anytown, USA 11111</t>
  </si>
  <si>
    <t>John Smith</t>
  </si>
  <si>
    <t>Advisors On Target Job Costing Form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</si>
</sst>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0.00_);\(0.00\)"/>
    <numFmt numFmtId="167" formatCode="0.0%"/>
    <numFmt numFmtId="168" formatCode="[$-409]dddd\,\ mmmm\ dd\,\ yyyy"/>
    <numFmt numFmtId="169" formatCode="m/d;@"/>
    <numFmt numFmtId="170" formatCode="0.00_);[Red]\(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0" fillId="0" borderId="3" xfId="0" applyFont="1" applyFill="1" applyBorder="1" applyAlignment="1">
      <alignment horizontal="left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/>
    </xf>
    <xf numFmtId="165" fontId="0" fillId="0" borderId="2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/>
    </xf>
    <xf numFmtId="165" fontId="0" fillId="2" borderId="9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right" vertical="center"/>
    </xf>
    <xf numFmtId="165" fontId="0" fillId="0" borderId="5" xfId="0" applyNumberFormat="1" applyFont="1" applyFill="1" applyBorder="1" applyAlignment="1">
      <alignment horizontal="center" vertical="center"/>
    </xf>
    <xf numFmtId="167" fontId="0" fillId="4" borderId="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left" vertical="center"/>
    </xf>
    <xf numFmtId="165" fontId="0" fillId="5" borderId="15" xfId="0" applyNumberFormat="1" applyFont="1" applyFill="1" applyBorder="1" applyAlignment="1">
      <alignment/>
    </xf>
    <xf numFmtId="2" fontId="0" fillId="5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Border="1" applyAlignment="1">
      <alignment/>
    </xf>
    <xf numFmtId="165" fontId="0" fillId="5" borderId="16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1" fontId="0" fillId="5" borderId="17" xfId="0" applyNumberFormat="1" applyFont="1" applyFill="1" applyBorder="1" applyAlignment="1">
      <alignment/>
    </xf>
    <xf numFmtId="1" fontId="0" fillId="2" borderId="4" xfId="0" applyNumberFormat="1" applyFill="1" applyBorder="1" applyAlignment="1">
      <alignment/>
    </xf>
    <xf numFmtId="0" fontId="0" fillId="0" borderId="0" xfId="0" applyAlignment="1">
      <alignment horizontal="left"/>
    </xf>
    <xf numFmtId="165" fontId="0" fillId="5" borderId="4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7" fontId="0" fillId="4" borderId="4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5" borderId="0" xfId="0" applyNumberFormat="1" applyFill="1" applyBorder="1" applyAlignment="1">
      <alignment/>
    </xf>
    <xf numFmtId="2" fontId="0" fillId="5" borderId="0" xfId="0" applyNumberFormat="1" applyFill="1" applyAlignment="1">
      <alignment/>
    </xf>
    <xf numFmtId="166" fontId="0" fillId="4" borderId="18" xfId="0" applyNumberFormat="1" applyFill="1" applyBorder="1" applyAlignment="1">
      <alignment/>
    </xf>
    <xf numFmtId="165" fontId="0" fillId="5" borderId="0" xfId="0" applyNumberFormat="1" applyFill="1" applyAlignment="1">
      <alignment/>
    </xf>
    <xf numFmtId="0" fontId="0" fillId="0" borderId="0" xfId="0" applyFill="1" applyAlignment="1">
      <alignment/>
    </xf>
    <xf numFmtId="167" fontId="0" fillId="4" borderId="0" xfId="0" applyNumberFormat="1" applyFill="1" applyAlignment="1">
      <alignment/>
    </xf>
    <xf numFmtId="165" fontId="0" fillId="5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4" borderId="18" xfId="0" applyNumberFormat="1" applyFill="1" applyBorder="1" applyAlignment="1">
      <alignment/>
    </xf>
    <xf numFmtId="165" fontId="0" fillId="5" borderId="3" xfId="0" applyNumberFormat="1" applyFont="1" applyFill="1" applyBorder="1" applyAlignment="1">
      <alignment/>
    </xf>
    <xf numFmtId="165" fontId="0" fillId="5" borderId="9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 vertical="center"/>
    </xf>
    <xf numFmtId="164" fontId="0" fillId="0" borderId="15" xfId="0" applyNumberFormat="1" applyFont="1" applyFill="1" applyBorder="1" applyAlignment="1">
      <alignment horizontal="left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2" borderId="1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65" fontId="0" fillId="4" borderId="15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 quotePrefix="1">
      <alignment horizontal="left" vertical="top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workbookViewId="0" topLeftCell="A1">
      <selection activeCell="A12" sqref="A12:M13"/>
    </sheetView>
  </sheetViews>
  <sheetFormatPr defaultColWidth="9.140625" defaultRowHeight="12.75"/>
  <cols>
    <col min="1" max="1" width="11.421875" style="0" bestFit="1" customWidth="1"/>
    <col min="2" max="13" width="5.7109375" style="0" customWidth="1"/>
    <col min="14" max="14" width="8.140625" style="0" customWidth="1"/>
    <col min="15" max="15" width="15.00390625" style="0" customWidth="1"/>
    <col min="16" max="16" width="10.8515625" style="0" bestFit="1" customWidth="1"/>
    <col min="17" max="18" width="10.140625" style="0" bestFit="1" customWidth="1"/>
  </cols>
  <sheetData>
    <row r="1" spans="1:18" ht="13.5" thickBot="1">
      <c r="A1" s="92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1:18" ht="13.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5"/>
    </row>
    <row r="3" spans="1:18" ht="13.5" thickBot="1">
      <c r="A3" s="2" t="s">
        <v>32</v>
      </c>
      <c r="B3" s="82">
        <v>12345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P3" s="1"/>
      <c r="Q3" s="48" t="s">
        <v>37</v>
      </c>
      <c r="R3" s="48" t="s">
        <v>1</v>
      </c>
    </row>
    <row r="4" spans="1:18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 t="s">
        <v>38</v>
      </c>
      <c r="P4" s="2"/>
      <c r="Q4" s="21">
        <v>2500</v>
      </c>
      <c r="R4" s="50">
        <v>50</v>
      </c>
    </row>
    <row r="5" spans="1:18" ht="13.5" thickBot="1">
      <c r="A5" s="2" t="s">
        <v>15</v>
      </c>
      <c r="B5" s="82" t="s">
        <v>18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O5" s="2" t="s">
        <v>39</v>
      </c>
      <c r="P5" s="2"/>
      <c r="Q5" s="21">
        <v>500</v>
      </c>
      <c r="R5" s="50"/>
    </row>
    <row r="6" spans="1:18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 t="s">
        <v>24</v>
      </c>
      <c r="P6" s="2"/>
      <c r="Q6" s="22">
        <v>1500</v>
      </c>
      <c r="R6" s="50">
        <v>20</v>
      </c>
    </row>
    <row r="7" spans="1:18" ht="13.5" thickBot="1">
      <c r="A7" s="2" t="s">
        <v>16</v>
      </c>
      <c r="B7" s="82" t="s">
        <v>61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O7" s="2" t="s">
        <v>24</v>
      </c>
      <c r="P7" s="2"/>
      <c r="Q7" s="22">
        <v>600</v>
      </c>
      <c r="R7" s="50">
        <v>12</v>
      </c>
    </row>
    <row r="8" spans="1:18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2" t="s">
        <v>24</v>
      </c>
      <c r="P8" s="2"/>
      <c r="Q8" s="22"/>
      <c r="R8" s="50"/>
    </row>
    <row r="9" spans="1:18" ht="13.5" thickBot="1">
      <c r="A9" s="2" t="s">
        <v>31</v>
      </c>
      <c r="B9" s="82" t="s">
        <v>62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O9" s="2" t="s">
        <v>24</v>
      </c>
      <c r="P9" s="2"/>
      <c r="Q9" s="22"/>
      <c r="R9" s="50"/>
    </row>
    <row r="10" spans="1:18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5" t="s">
        <v>24</v>
      </c>
      <c r="P10" s="2"/>
      <c r="Q10" s="22"/>
      <c r="R10" s="50"/>
    </row>
    <row r="11" spans="1:18" ht="13.5" thickBot="1">
      <c r="A11" s="75" t="s">
        <v>17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O11" s="45" t="s">
        <v>42</v>
      </c>
      <c r="P11" s="2"/>
      <c r="Q11" s="22">
        <v>100</v>
      </c>
      <c r="R11" s="50"/>
    </row>
    <row r="12" spans="1:18" ht="12.75" customHeight="1" thickBo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  <c r="O12" s="2" t="s">
        <v>40</v>
      </c>
      <c r="P12" s="2"/>
      <c r="Q12" s="47">
        <f>SUM(Q4:Q11)</f>
        <v>5200</v>
      </c>
      <c r="R12" s="49">
        <f>SUM(R4:R11)</f>
        <v>82</v>
      </c>
    </row>
    <row r="13" spans="1:17" ht="14.25" thickBot="1" thickTop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O13" s="2"/>
      <c r="P13" s="2"/>
      <c r="Q13" s="46"/>
    </row>
    <row r="14" spans="1:17" ht="13.5" thickBo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O14" s="2"/>
      <c r="P14" s="2"/>
      <c r="Q14" s="46"/>
    </row>
    <row r="15" spans="1:17" ht="13.5" thickBot="1">
      <c r="A15" s="83" t="s">
        <v>34</v>
      </c>
      <c r="B15" s="84"/>
      <c r="C15" s="95" t="s">
        <v>6</v>
      </c>
      <c r="D15" s="96"/>
      <c r="E15" s="95" t="s">
        <v>7</v>
      </c>
      <c r="F15" s="96"/>
      <c r="G15" s="95" t="s">
        <v>8</v>
      </c>
      <c r="H15" s="96"/>
      <c r="I15" s="35" t="s">
        <v>9</v>
      </c>
      <c r="J15" s="36"/>
      <c r="K15" s="95" t="s">
        <v>10</v>
      </c>
      <c r="L15" s="96"/>
      <c r="M15" s="95" t="s">
        <v>11</v>
      </c>
      <c r="N15" s="96"/>
      <c r="O15" s="2"/>
      <c r="P15" s="2"/>
      <c r="Q15" s="2"/>
    </row>
    <row r="16" spans="1:18" ht="13.5" thickBot="1">
      <c r="A16" s="40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41"/>
      <c r="O16" s="95" t="s">
        <v>14</v>
      </c>
      <c r="P16" s="96"/>
      <c r="Q16" s="24"/>
      <c r="R16" s="34"/>
    </row>
    <row r="17" spans="1:18" ht="12.75">
      <c r="A17" s="3" t="s">
        <v>0</v>
      </c>
      <c r="B17" s="5" t="s">
        <v>36</v>
      </c>
      <c r="C17" s="4" t="s">
        <v>2</v>
      </c>
      <c r="D17" s="4" t="s">
        <v>4</v>
      </c>
      <c r="E17" s="4" t="s">
        <v>2</v>
      </c>
      <c r="F17" s="4" t="s">
        <v>4</v>
      </c>
      <c r="G17" s="4" t="s">
        <v>2</v>
      </c>
      <c r="H17" s="4" t="s">
        <v>4</v>
      </c>
      <c r="I17" s="4" t="s">
        <v>2</v>
      </c>
      <c r="J17" s="4" t="s">
        <v>4</v>
      </c>
      <c r="K17" s="4" t="s">
        <v>2</v>
      </c>
      <c r="L17" s="4" t="s">
        <v>4</v>
      </c>
      <c r="M17" s="4" t="s">
        <v>2</v>
      </c>
      <c r="N17" s="4" t="s">
        <v>4</v>
      </c>
      <c r="O17" s="38" t="s">
        <v>1</v>
      </c>
      <c r="P17" s="39" t="s">
        <v>13</v>
      </c>
      <c r="Q17" s="39" t="s">
        <v>3</v>
      </c>
      <c r="R17" s="37" t="s">
        <v>12</v>
      </c>
    </row>
    <row r="18" spans="1:18" ht="12.75">
      <c r="A18" s="7" t="s">
        <v>35</v>
      </c>
      <c r="B18" s="42">
        <v>39363</v>
      </c>
      <c r="C18" s="8"/>
      <c r="D18" s="8"/>
      <c r="E18" s="8"/>
      <c r="F18" s="8"/>
      <c r="G18" s="8"/>
      <c r="H18" s="8"/>
      <c r="I18" s="8"/>
      <c r="J18" s="8"/>
      <c r="K18" s="8">
        <v>6.5</v>
      </c>
      <c r="L18" s="8">
        <v>1</v>
      </c>
      <c r="M18" s="8">
        <v>2</v>
      </c>
      <c r="N18" s="8"/>
      <c r="O18" s="44">
        <f>+C18+E18+G18+I18+K18+M18</f>
        <v>8.5</v>
      </c>
      <c r="P18" s="44">
        <f>+D18+F18+H18+J18+L18+N18</f>
        <v>1</v>
      </c>
      <c r="Q18" s="25">
        <v>22</v>
      </c>
      <c r="R18" s="43">
        <f aca="true" t="shared" si="0" ref="R18:R42">(O18*Q18)+(P18*(Q18*1.5))</f>
        <v>220</v>
      </c>
    </row>
    <row r="19" spans="1:18" ht="12.75">
      <c r="A19" s="7" t="s">
        <v>35</v>
      </c>
      <c r="B19" s="42">
        <v>39363</v>
      </c>
      <c r="C19" s="8"/>
      <c r="D19" s="8"/>
      <c r="E19" s="8">
        <v>1.5</v>
      </c>
      <c r="F19" s="8"/>
      <c r="G19" s="8">
        <v>2</v>
      </c>
      <c r="H19" s="8"/>
      <c r="I19" s="8">
        <v>2</v>
      </c>
      <c r="J19" s="8"/>
      <c r="K19" s="8">
        <v>2</v>
      </c>
      <c r="L19" s="8"/>
      <c r="M19" s="8"/>
      <c r="N19" s="8"/>
      <c r="O19" s="44">
        <f aca="true" t="shared" si="1" ref="O19:P42">+C19+E19+G19+I19+K19+M19</f>
        <v>7.5</v>
      </c>
      <c r="P19" s="44">
        <f t="shared" si="1"/>
        <v>0</v>
      </c>
      <c r="Q19" s="25">
        <v>22</v>
      </c>
      <c r="R19" s="43">
        <f t="shared" si="0"/>
        <v>165</v>
      </c>
    </row>
    <row r="20" spans="1:18" ht="12.75">
      <c r="A20" s="7" t="s">
        <v>35</v>
      </c>
      <c r="B20" s="42">
        <v>39363</v>
      </c>
      <c r="C20" s="8"/>
      <c r="D20" s="8"/>
      <c r="E20" s="8"/>
      <c r="F20" s="8"/>
      <c r="G20" s="8"/>
      <c r="H20" s="8"/>
      <c r="I20" s="8"/>
      <c r="J20" s="8"/>
      <c r="K20" s="8">
        <v>5.5</v>
      </c>
      <c r="L20" s="8"/>
      <c r="M20" s="8">
        <v>10.5</v>
      </c>
      <c r="N20" s="8"/>
      <c r="O20" s="44">
        <f t="shared" si="1"/>
        <v>16</v>
      </c>
      <c r="P20" s="44">
        <f t="shared" si="1"/>
        <v>0</v>
      </c>
      <c r="Q20" s="25">
        <v>14</v>
      </c>
      <c r="R20" s="43">
        <f t="shared" si="0"/>
        <v>224</v>
      </c>
    </row>
    <row r="21" spans="1:18" ht="12.75">
      <c r="A21" s="7" t="s">
        <v>35</v>
      </c>
      <c r="B21" s="42">
        <v>39363</v>
      </c>
      <c r="C21" s="8"/>
      <c r="D21" s="8"/>
      <c r="E21" s="8"/>
      <c r="F21" s="8"/>
      <c r="G21" s="8"/>
      <c r="H21" s="8"/>
      <c r="I21" s="8"/>
      <c r="J21" s="8"/>
      <c r="K21" s="8">
        <v>5.5</v>
      </c>
      <c r="L21" s="8">
        <v>1</v>
      </c>
      <c r="M21" s="8">
        <v>10.5</v>
      </c>
      <c r="N21" s="8"/>
      <c r="O21" s="44">
        <f t="shared" si="1"/>
        <v>16</v>
      </c>
      <c r="P21" s="44">
        <f t="shared" si="1"/>
        <v>1</v>
      </c>
      <c r="Q21" s="25">
        <v>14</v>
      </c>
      <c r="R21" s="43">
        <f t="shared" si="0"/>
        <v>245</v>
      </c>
    </row>
    <row r="22" spans="1:18" ht="12.75">
      <c r="A22" s="7" t="s">
        <v>35</v>
      </c>
      <c r="B22" s="42">
        <v>39363</v>
      </c>
      <c r="C22" s="8"/>
      <c r="D22" s="8"/>
      <c r="E22" s="8">
        <v>6</v>
      </c>
      <c r="F22" s="8"/>
      <c r="G22" s="8">
        <v>8.5</v>
      </c>
      <c r="H22" s="8"/>
      <c r="I22" s="8">
        <v>9</v>
      </c>
      <c r="J22" s="8"/>
      <c r="K22" s="8"/>
      <c r="L22" s="8"/>
      <c r="M22" s="8"/>
      <c r="N22" s="8"/>
      <c r="O22" s="44">
        <f t="shared" si="1"/>
        <v>23.5</v>
      </c>
      <c r="P22" s="44">
        <f t="shared" si="1"/>
        <v>0</v>
      </c>
      <c r="Q22" s="25">
        <v>18</v>
      </c>
      <c r="R22" s="43">
        <f t="shared" si="0"/>
        <v>423</v>
      </c>
    </row>
    <row r="23" spans="1:18" ht="12.75">
      <c r="A23" s="7" t="s">
        <v>35</v>
      </c>
      <c r="B23" s="42">
        <v>39370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4">
        <f t="shared" si="1"/>
        <v>0</v>
      </c>
      <c r="P23" s="44">
        <f t="shared" si="1"/>
        <v>0</v>
      </c>
      <c r="Q23" s="25"/>
      <c r="R23" s="43">
        <f t="shared" si="0"/>
        <v>0</v>
      </c>
    </row>
    <row r="24" spans="1:18" ht="12.75">
      <c r="A24" s="7" t="s">
        <v>35</v>
      </c>
      <c r="B24" s="42">
        <v>39370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44">
        <f t="shared" si="1"/>
        <v>0</v>
      </c>
      <c r="P24" s="44">
        <f t="shared" si="1"/>
        <v>0</v>
      </c>
      <c r="Q24" s="25"/>
      <c r="R24" s="43">
        <f t="shared" si="0"/>
        <v>0</v>
      </c>
    </row>
    <row r="25" spans="1:18" ht="12.75">
      <c r="A25" s="7" t="s">
        <v>35</v>
      </c>
      <c r="B25" s="42">
        <v>39370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44">
        <f t="shared" si="1"/>
        <v>0</v>
      </c>
      <c r="P25" s="44">
        <f t="shared" si="1"/>
        <v>0</v>
      </c>
      <c r="Q25" s="25"/>
      <c r="R25" s="43">
        <f t="shared" si="0"/>
        <v>0</v>
      </c>
    </row>
    <row r="26" spans="1:18" ht="12.75">
      <c r="A26" s="7" t="s">
        <v>35</v>
      </c>
      <c r="B26" s="42">
        <v>39370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44">
        <f t="shared" si="1"/>
        <v>0</v>
      </c>
      <c r="P26" s="44">
        <f t="shared" si="1"/>
        <v>0</v>
      </c>
      <c r="Q26" s="25"/>
      <c r="R26" s="43">
        <f t="shared" si="0"/>
        <v>0</v>
      </c>
    </row>
    <row r="27" spans="1:18" ht="12.75">
      <c r="A27" s="7" t="s">
        <v>35</v>
      </c>
      <c r="B27" s="42">
        <v>39370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4">
        <f t="shared" si="1"/>
        <v>0</v>
      </c>
      <c r="P27" s="44">
        <f t="shared" si="1"/>
        <v>0</v>
      </c>
      <c r="Q27" s="25"/>
      <c r="R27" s="43">
        <f t="shared" si="0"/>
        <v>0</v>
      </c>
    </row>
    <row r="28" spans="1:18" ht="12.75">
      <c r="A28" s="7" t="s">
        <v>35</v>
      </c>
      <c r="B28" s="42">
        <v>39377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44">
        <f t="shared" si="1"/>
        <v>0</v>
      </c>
      <c r="P28" s="44">
        <f t="shared" si="1"/>
        <v>0</v>
      </c>
      <c r="Q28" s="25"/>
      <c r="R28" s="43">
        <f t="shared" si="0"/>
        <v>0</v>
      </c>
    </row>
    <row r="29" spans="1:18" ht="12.75">
      <c r="A29" s="7" t="s">
        <v>35</v>
      </c>
      <c r="B29" s="42">
        <v>39377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44">
        <f t="shared" si="1"/>
        <v>0</v>
      </c>
      <c r="P29" s="44">
        <f t="shared" si="1"/>
        <v>0</v>
      </c>
      <c r="Q29" s="25"/>
      <c r="R29" s="43">
        <f t="shared" si="0"/>
        <v>0</v>
      </c>
    </row>
    <row r="30" spans="1:18" ht="12.75">
      <c r="A30" s="7" t="s">
        <v>35</v>
      </c>
      <c r="B30" s="42">
        <v>39377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44">
        <f t="shared" si="1"/>
        <v>0</v>
      </c>
      <c r="P30" s="44">
        <f t="shared" si="1"/>
        <v>0</v>
      </c>
      <c r="Q30" s="25"/>
      <c r="R30" s="43">
        <f t="shared" si="0"/>
        <v>0</v>
      </c>
    </row>
    <row r="31" spans="1:18" ht="12.75">
      <c r="A31" s="7" t="s">
        <v>35</v>
      </c>
      <c r="B31" s="42">
        <v>39377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4">
        <f t="shared" si="1"/>
        <v>0</v>
      </c>
      <c r="P31" s="44">
        <f t="shared" si="1"/>
        <v>0</v>
      </c>
      <c r="Q31" s="25"/>
      <c r="R31" s="43">
        <f t="shared" si="0"/>
        <v>0</v>
      </c>
    </row>
    <row r="32" spans="1:18" ht="12.75">
      <c r="A32" s="7" t="s">
        <v>35</v>
      </c>
      <c r="B32" s="42">
        <v>39377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4">
        <f t="shared" si="1"/>
        <v>0</v>
      </c>
      <c r="P32" s="44">
        <f t="shared" si="1"/>
        <v>0</v>
      </c>
      <c r="Q32" s="25"/>
      <c r="R32" s="43">
        <f t="shared" si="0"/>
        <v>0</v>
      </c>
    </row>
    <row r="33" spans="1:18" ht="12.75">
      <c r="A33" s="7" t="s">
        <v>35</v>
      </c>
      <c r="B33" s="42">
        <v>39384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4">
        <f t="shared" si="1"/>
        <v>0</v>
      </c>
      <c r="P33" s="44">
        <f t="shared" si="1"/>
        <v>0</v>
      </c>
      <c r="Q33" s="25"/>
      <c r="R33" s="43">
        <f t="shared" si="0"/>
        <v>0</v>
      </c>
    </row>
    <row r="34" spans="1:18" ht="12.75">
      <c r="A34" s="7" t="s">
        <v>35</v>
      </c>
      <c r="B34" s="42">
        <v>39384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4">
        <f t="shared" si="1"/>
        <v>0</v>
      </c>
      <c r="P34" s="44">
        <f t="shared" si="1"/>
        <v>0</v>
      </c>
      <c r="Q34" s="25"/>
      <c r="R34" s="43">
        <f t="shared" si="0"/>
        <v>0</v>
      </c>
    </row>
    <row r="35" spans="1:18" ht="12.75">
      <c r="A35" s="7" t="s">
        <v>35</v>
      </c>
      <c r="B35" s="42">
        <v>39384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4">
        <f t="shared" si="1"/>
        <v>0</v>
      </c>
      <c r="P35" s="44">
        <f t="shared" si="1"/>
        <v>0</v>
      </c>
      <c r="Q35" s="25"/>
      <c r="R35" s="43">
        <f t="shared" si="0"/>
        <v>0</v>
      </c>
    </row>
    <row r="36" spans="1:18" ht="12.75">
      <c r="A36" s="7" t="s">
        <v>35</v>
      </c>
      <c r="B36" s="42">
        <v>39384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4">
        <f t="shared" si="1"/>
        <v>0</v>
      </c>
      <c r="P36" s="44">
        <f t="shared" si="1"/>
        <v>0</v>
      </c>
      <c r="Q36" s="25"/>
      <c r="R36" s="43">
        <f t="shared" si="0"/>
        <v>0</v>
      </c>
    </row>
    <row r="37" spans="1:18" ht="12.75">
      <c r="A37" s="7" t="s">
        <v>35</v>
      </c>
      <c r="B37" s="42">
        <v>39384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4">
        <f t="shared" si="1"/>
        <v>0</v>
      </c>
      <c r="P37" s="44">
        <f t="shared" si="1"/>
        <v>0</v>
      </c>
      <c r="Q37" s="25"/>
      <c r="R37" s="43">
        <f t="shared" si="0"/>
        <v>0</v>
      </c>
    </row>
    <row r="38" spans="1:18" ht="12.75">
      <c r="A38" s="7" t="s">
        <v>35</v>
      </c>
      <c r="B38" s="42">
        <v>39391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4">
        <f t="shared" si="1"/>
        <v>0</v>
      </c>
      <c r="P38" s="44">
        <f t="shared" si="1"/>
        <v>0</v>
      </c>
      <c r="Q38" s="25"/>
      <c r="R38" s="43">
        <f t="shared" si="0"/>
        <v>0</v>
      </c>
    </row>
    <row r="39" spans="1:18" ht="12.75">
      <c r="A39" s="7" t="s">
        <v>35</v>
      </c>
      <c r="B39" s="42">
        <v>39391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4">
        <f t="shared" si="1"/>
        <v>0</v>
      </c>
      <c r="P39" s="44">
        <f t="shared" si="1"/>
        <v>0</v>
      </c>
      <c r="Q39" s="25"/>
      <c r="R39" s="43">
        <f t="shared" si="0"/>
        <v>0</v>
      </c>
    </row>
    <row r="40" spans="1:18" ht="12.75">
      <c r="A40" s="7" t="s">
        <v>35</v>
      </c>
      <c r="B40" s="42">
        <v>39391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4">
        <f t="shared" si="1"/>
        <v>0</v>
      </c>
      <c r="P40" s="44">
        <f t="shared" si="1"/>
        <v>0</v>
      </c>
      <c r="Q40" s="25"/>
      <c r="R40" s="43">
        <f t="shared" si="0"/>
        <v>0</v>
      </c>
    </row>
    <row r="41" spans="1:18" ht="12.75">
      <c r="A41" s="7" t="s">
        <v>35</v>
      </c>
      <c r="B41" s="42">
        <v>39391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4">
        <f t="shared" si="1"/>
        <v>0</v>
      </c>
      <c r="P41" s="44">
        <f t="shared" si="1"/>
        <v>0</v>
      </c>
      <c r="Q41" s="25"/>
      <c r="R41" s="43">
        <f t="shared" si="0"/>
        <v>0</v>
      </c>
    </row>
    <row r="42" spans="1:18" ht="12.75">
      <c r="A42" s="7" t="s">
        <v>35</v>
      </c>
      <c r="B42" s="42">
        <v>39391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4">
        <f t="shared" si="1"/>
        <v>0</v>
      </c>
      <c r="P42" s="44">
        <f t="shared" si="1"/>
        <v>0</v>
      </c>
      <c r="Q42" s="25"/>
      <c r="R42" s="43">
        <f t="shared" si="0"/>
        <v>0</v>
      </c>
    </row>
    <row r="43" spans="1:18" ht="13.5" thickBot="1">
      <c r="A43" s="6" t="s">
        <v>5</v>
      </c>
      <c r="B43" s="33"/>
      <c r="C43" s="23">
        <f aca="true" t="shared" si="2" ref="C43:P43">SUM(C18:C42)</f>
        <v>0</v>
      </c>
      <c r="D43" s="23">
        <f t="shared" si="2"/>
        <v>0</v>
      </c>
      <c r="E43" s="23">
        <f t="shared" si="2"/>
        <v>7.5</v>
      </c>
      <c r="F43" s="23">
        <f t="shared" si="2"/>
        <v>0</v>
      </c>
      <c r="G43" s="23">
        <f t="shared" si="2"/>
        <v>10.5</v>
      </c>
      <c r="H43" s="23">
        <f t="shared" si="2"/>
        <v>0</v>
      </c>
      <c r="I43" s="23">
        <f t="shared" si="2"/>
        <v>11</v>
      </c>
      <c r="J43" s="23">
        <f t="shared" si="2"/>
        <v>0</v>
      </c>
      <c r="K43" s="23">
        <f t="shared" si="2"/>
        <v>19.5</v>
      </c>
      <c r="L43" s="23">
        <f t="shared" si="2"/>
        <v>2</v>
      </c>
      <c r="M43" s="23">
        <f t="shared" si="2"/>
        <v>23</v>
      </c>
      <c r="N43" s="23">
        <f t="shared" si="2"/>
        <v>0</v>
      </c>
      <c r="O43" s="26">
        <f t="shared" si="2"/>
        <v>71.5</v>
      </c>
      <c r="P43" s="26">
        <f t="shared" si="2"/>
        <v>2</v>
      </c>
      <c r="Q43" s="27"/>
      <c r="R43" s="28">
        <f>SUM(R18:R42)</f>
        <v>1277</v>
      </c>
    </row>
    <row r="44" ht="13.5" thickBot="1"/>
    <row r="45" spans="1:18" ht="13.5" thickBot="1">
      <c r="A45" s="10" t="s">
        <v>19</v>
      </c>
      <c r="B45" s="85" t="s">
        <v>20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19" t="s">
        <v>21</v>
      </c>
      <c r="O45" s="11" t="s">
        <v>22</v>
      </c>
      <c r="P45" s="89" t="s">
        <v>25</v>
      </c>
      <c r="Q45" s="90"/>
      <c r="R45" s="91"/>
    </row>
    <row r="46" spans="1:18" ht="13.5" thickBot="1">
      <c r="A46" s="9">
        <v>1</v>
      </c>
      <c r="B46" s="68" t="s">
        <v>53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17">
        <v>575</v>
      </c>
      <c r="O46" s="15">
        <f aca="true" t="shared" si="3" ref="O46:O55">A46*N46</f>
        <v>575</v>
      </c>
      <c r="P46" s="51" t="s">
        <v>41</v>
      </c>
      <c r="R46" s="52">
        <f>+Q12</f>
        <v>5200</v>
      </c>
    </row>
    <row r="47" spans="1:18" ht="12.75">
      <c r="A47" s="12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9"/>
      <c r="N47" s="17"/>
      <c r="O47" s="15">
        <f t="shared" si="3"/>
        <v>0</v>
      </c>
      <c r="P47" s="51" t="s">
        <v>26</v>
      </c>
      <c r="R47" s="67">
        <f>+R43</f>
        <v>1277</v>
      </c>
    </row>
    <row r="48" spans="1:18" ht="12.75">
      <c r="A48" s="12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9"/>
      <c r="N48" s="17"/>
      <c r="O48" s="15">
        <f t="shared" si="3"/>
        <v>0</v>
      </c>
      <c r="P48" s="51" t="s">
        <v>27</v>
      </c>
      <c r="R48" s="66">
        <f>+O56</f>
        <v>575</v>
      </c>
    </row>
    <row r="49" spans="1:18" ht="12.75">
      <c r="A49" s="12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9"/>
      <c r="N49" s="17"/>
      <c r="O49" s="15">
        <f t="shared" si="3"/>
        <v>0</v>
      </c>
      <c r="P49" s="51" t="s">
        <v>23</v>
      </c>
      <c r="R49" s="66">
        <f>+O63</f>
        <v>0</v>
      </c>
    </row>
    <row r="50" spans="1:18" ht="12.75">
      <c r="A50" s="12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17"/>
      <c r="O50" s="15">
        <f t="shared" si="3"/>
        <v>0</v>
      </c>
      <c r="P50" s="51" t="s">
        <v>55</v>
      </c>
      <c r="R50" s="66">
        <f>+O70</f>
        <v>500</v>
      </c>
    </row>
    <row r="51" spans="1:18" ht="12.75">
      <c r="A51" s="12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17"/>
      <c r="O51" s="15">
        <f t="shared" si="3"/>
        <v>0</v>
      </c>
      <c r="P51" s="51" t="s">
        <v>56</v>
      </c>
      <c r="R51" s="66">
        <f>+R43*0.187</f>
        <v>238.799</v>
      </c>
    </row>
    <row r="52" spans="1:18" ht="13.5" thickBot="1">
      <c r="A52" s="12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17"/>
      <c r="O52" s="15">
        <f t="shared" si="3"/>
        <v>0</v>
      </c>
      <c r="P52" t="s">
        <v>33</v>
      </c>
      <c r="R52" s="53">
        <v>75</v>
      </c>
    </row>
    <row r="53" spans="1:18" ht="13.5" thickBot="1">
      <c r="A53" s="12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  <c r="N53" s="17"/>
      <c r="O53" s="15">
        <f t="shared" si="3"/>
        <v>0</v>
      </c>
      <c r="P53" t="s">
        <v>29</v>
      </c>
      <c r="R53" s="52">
        <f>SUM(R47:R52)</f>
        <v>2665.799</v>
      </c>
    </row>
    <row r="54" spans="1:18" ht="13.5" thickBot="1">
      <c r="A54" s="1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  <c r="N54" s="17"/>
      <c r="O54" s="15">
        <f t="shared" si="3"/>
        <v>0</v>
      </c>
      <c r="R54" s="2"/>
    </row>
    <row r="55" spans="1:18" ht="13.5" thickBot="1">
      <c r="A55" s="14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1"/>
      <c r="N55" s="18"/>
      <c r="O55" s="16">
        <f t="shared" si="3"/>
        <v>0</v>
      </c>
      <c r="P55" t="s">
        <v>28</v>
      </c>
      <c r="R55" s="54">
        <f>+R46-R53</f>
        <v>2534.201</v>
      </c>
    </row>
    <row r="56" spans="1:15" ht="13.5" thickBot="1">
      <c r="A56" s="13" t="s">
        <v>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20"/>
      <c r="O56" s="29">
        <f>SUM(O46:O55)</f>
        <v>575</v>
      </c>
    </row>
    <row r="57" spans="17:18" ht="13.5" thickBot="1">
      <c r="Q57" t="s">
        <v>30</v>
      </c>
      <c r="R57" s="30">
        <f>+R55/R46</f>
        <v>0.48734634615384614</v>
      </c>
    </row>
    <row r="58" spans="1:17" ht="13.5" thickBot="1">
      <c r="A58" s="10" t="s">
        <v>19</v>
      </c>
      <c r="B58" s="85" t="s">
        <v>23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6"/>
      <c r="N58" s="19" t="s">
        <v>21</v>
      </c>
      <c r="O58" s="11" t="s">
        <v>22</v>
      </c>
      <c r="Q58" s="31"/>
    </row>
    <row r="59" spans="1:18" ht="12.75">
      <c r="A59" s="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17"/>
      <c r="O59" s="15">
        <f>A59*N59</f>
        <v>0</v>
      </c>
      <c r="P59" s="89" t="s">
        <v>43</v>
      </c>
      <c r="Q59" s="90"/>
      <c r="R59" s="91"/>
    </row>
    <row r="60" spans="1:18" ht="12.75">
      <c r="A60" s="12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9"/>
      <c r="N60" s="17"/>
      <c r="O60" s="15">
        <f>A60*N60</f>
        <v>0</v>
      </c>
      <c r="P60" t="s">
        <v>44</v>
      </c>
      <c r="R60" s="57">
        <f>+R12</f>
        <v>82</v>
      </c>
    </row>
    <row r="61" spans="1:18" ht="12.75">
      <c r="A61" s="12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  <c r="N61" s="17"/>
      <c r="O61" s="15">
        <f>A61*N61</f>
        <v>0</v>
      </c>
      <c r="R61" s="1"/>
    </row>
    <row r="62" spans="1:18" ht="12.75">
      <c r="A62" s="14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  <c r="N62" s="18"/>
      <c r="O62" s="16">
        <f>A62*N62</f>
        <v>0</v>
      </c>
      <c r="P62" t="s">
        <v>45</v>
      </c>
      <c r="R62" s="58">
        <f>+O43+P43</f>
        <v>73.5</v>
      </c>
    </row>
    <row r="63" spans="1:15" ht="13.5" thickBot="1">
      <c r="A63" s="13" t="s">
        <v>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4"/>
      <c r="N63" s="20"/>
      <c r="O63" s="29">
        <f>SUM(O59:O62)</f>
        <v>0</v>
      </c>
    </row>
    <row r="64" spans="16:18" ht="13.5" thickBot="1">
      <c r="P64" t="s">
        <v>46</v>
      </c>
      <c r="R64" s="59">
        <f>+R62-R60</f>
        <v>-8.5</v>
      </c>
    </row>
    <row r="65" spans="1:15" ht="14.25" thickBot="1" thickTop="1">
      <c r="A65" s="10" t="s">
        <v>19</v>
      </c>
      <c r="B65" s="85" t="s">
        <v>55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19" t="s">
        <v>21</v>
      </c>
      <c r="O65" s="11" t="s">
        <v>22</v>
      </c>
    </row>
    <row r="66" spans="1:18" ht="12.75">
      <c r="A66" s="9">
        <v>1</v>
      </c>
      <c r="B66" s="68" t="s">
        <v>54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9"/>
      <c r="N66" s="17">
        <v>500</v>
      </c>
      <c r="O66" s="15">
        <f>A66*N66</f>
        <v>500</v>
      </c>
      <c r="P66" t="s">
        <v>47</v>
      </c>
      <c r="R66" s="62">
        <f>+R64/R60</f>
        <v>-0.10365853658536585</v>
      </c>
    </row>
    <row r="67" spans="1:15" ht="12.75">
      <c r="A67" s="12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  <c r="N67" s="17"/>
      <c r="O67" s="15">
        <f>A67*N67</f>
        <v>0</v>
      </c>
    </row>
    <row r="68" spans="1:18" ht="12.75">
      <c r="A68" s="12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  <c r="N68" s="17"/>
      <c r="O68" s="15">
        <f>A68*N68</f>
        <v>0</v>
      </c>
      <c r="P68" s="89" t="s">
        <v>48</v>
      </c>
      <c r="Q68" s="90"/>
      <c r="R68" s="91"/>
    </row>
    <row r="69" spans="1:18" ht="12.75">
      <c r="A69" s="14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1"/>
      <c r="N69" s="18"/>
      <c r="O69" s="16">
        <f>A69*N69</f>
        <v>0</v>
      </c>
      <c r="P69" t="s">
        <v>49</v>
      </c>
      <c r="R69" s="60">
        <f>+Q5+Q11</f>
        <v>600</v>
      </c>
    </row>
    <row r="70" spans="1:18" ht="13.5" thickBot="1">
      <c r="A70" s="13" t="s">
        <v>5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4"/>
      <c r="N70" s="20"/>
      <c r="O70" s="29">
        <f>SUM(O66:O69)</f>
        <v>500</v>
      </c>
      <c r="P70" s="61"/>
      <c r="Q70" s="61"/>
      <c r="R70" s="64"/>
    </row>
    <row r="71" spans="16:18" ht="12.75">
      <c r="P71" t="s">
        <v>50</v>
      </c>
      <c r="R71" s="63">
        <f>+O56</f>
        <v>575</v>
      </c>
    </row>
    <row r="72" spans="1:18" ht="12.75">
      <c r="A72" s="51" t="s">
        <v>57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R72" s="64"/>
    </row>
    <row r="73" spans="1:18" ht="13.5" thickBot="1">
      <c r="A73" s="72" t="s">
        <v>58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t="s">
        <v>51</v>
      </c>
      <c r="R73" s="65">
        <f>+R69-R71</f>
        <v>25</v>
      </c>
    </row>
    <row r="74" spans="1:18" ht="13.5" thickTop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R74" s="64"/>
    </row>
    <row r="75" spans="1:18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t="s">
        <v>52</v>
      </c>
      <c r="R75" s="62">
        <f>+R73/R69</f>
        <v>0.041666666666666664</v>
      </c>
    </row>
    <row r="76" spans="1:15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</row>
    <row r="78" spans="1:15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  <row r="79" spans="1:15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</row>
    <row r="81" spans="1:15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</row>
    <row r="82" spans="1:15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</row>
    <row r="83" spans="1:15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</row>
    <row r="84" spans="1:15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</sheetData>
  <mergeCells count="48">
    <mergeCell ref="P59:R59"/>
    <mergeCell ref="P68:R68"/>
    <mergeCell ref="A1:R1"/>
    <mergeCell ref="P45:R45"/>
    <mergeCell ref="O16:P16"/>
    <mergeCell ref="M15:N15"/>
    <mergeCell ref="K15:L15"/>
    <mergeCell ref="G15:H15"/>
    <mergeCell ref="E15:F15"/>
    <mergeCell ref="C15:D15"/>
    <mergeCell ref="B65:M65"/>
    <mergeCell ref="B61:M61"/>
    <mergeCell ref="B62:M62"/>
    <mergeCell ref="B63:M63"/>
    <mergeCell ref="B66:M66"/>
    <mergeCell ref="B3:M3"/>
    <mergeCell ref="B5:M5"/>
    <mergeCell ref="B48:M48"/>
    <mergeCell ref="B16:C16"/>
    <mergeCell ref="D16:E16"/>
    <mergeCell ref="F16:G16"/>
    <mergeCell ref="H16:I16"/>
    <mergeCell ref="J16:K16"/>
    <mergeCell ref="L16:M16"/>
    <mergeCell ref="B50:M50"/>
    <mergeCell ref="B51:M51"/>
    <mergeCell ref="B52:M52"/>
    <mergeCell ref="B60:M60"/>
    <mergeCell ref="B53:M53"/>
    <mergeCell ref="B59:M59"/>
    <mergeCell ref="B58:M58"/>
    <mergeCell ref="B54:M54"/>
    <mergeCell ref="B55:M55"/>
    <mergeCell ref="B56:M56"/>
    <mergeCell ref="A11:M11"/>
    <mergeCell ref="A12:M13"/>
    <mergeCell ref="B7:M7"/>
    <mergeCell ref="B49:M49"/>
    <mergeCell ref="A15:B15"/>
    <mergeCell ref="B9:M9"/>
    <mergeCell ref="B46:M46"/>
    <mergeCell ref="B47:M47"/>
    <mergeCell ref="B45:M45"/>
    <mergeCell ref="B67:M67"/>
    <mergeCell ref="B68:M68"/>
    <mergeCell ref="B69:M69"/>
    <mergeCell ref="A73:O84"/>
    <mergeCell ref="B70:M70"/>
  </mergeCells>
  <printOptions/>
  <pageMargins left="0.25" right="0.25" top="0.5" bottom="0.25" header="0.5" footer="0.5"/>
  <pageSetup fitToHeight="1" fitToWidth="1" horizontalDpi="600" verticalDpi="600" orientation="portrait" scale="77" r:id="rId1"/>
  <headerFooter alignWithMargins="0">
    <oddFooter>&amp;L&amp;8© Advisors On Target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workbookViewId="0" topLeftCell="A1">
      <selection activeCell="C27" sqref="C27"/>
    </sheetView>
  </sheetViews>
  <sheetFormatPr defaultColWidth="9.140625" defaultRowHeight="12.75"/>
  <cols>
    <col min="1" max="1" width="11.421875" style="0" bestFit="1" customWidth="1"/>
    <col min="2" max="13" width="5.7109375" style="0" customWidth="1"/>
    <col min="14" max="14" width="8.140625" style="0" customWidth="1"/>
    <col min="15" max="15" width="15.00390625" style="0" customWidth="1"/>
    <col min="16" max="16" width="10.8515625" style="0" bestFit="1" customWidth="1"/>
    <col min="17" max="18" width="10.140625" style="0" bestFit="1" customWidth="1"/>
  </cols>
  <sheetData>
    <row r="1" spans="1:18" ht="13.5" thickBot="1">
      <c r="A1" s="92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1:18" ht="13.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5"/>
    </row>
    <row r="3" spans="1:18" ht="13.5" thickBot="1">
      <c r="A3" s="2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P3" s="1"/>
      <c r="Q3" s="48" t="s">
        <v>37</v>
      </c>
      <c r="R3" s="48" t="s">
        <v>1</v>
      </c>
    </row>
    <row r="4" spans="1:18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 t="s">
        <v>38</v>
      </c>
      <c r="P4" s="2"/>
      <c r="Q4" s="21"/>
      <c r="R4" s="50"/>
    </row>
    <row r="5" spans="1:18" ht="13.5" thickBot="1">
      <c r="A5" s="2" t="s">
        <v>15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O5" s="2" t="s">
        <v>39</v>
      </c>
      <c r="P5" s="2"/>
      <c r="Q5" s="21"/>
      <c r="R5" s="50"/>
    </row>
    <row r="6" spans="1:18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 t="s">
        <v>24</v>
      </c>
      <c r="P6" s="2"/>
      <c r="Q6" s="22"/>
      <c r="R6" s="50"/>
    </row>
    <row r="7" spans="1:18" ht="13.5" thickBot="1">
      <c r="A7" s="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O7" s="2" t="s">
        <v>24</v>
      </c>
      <c r="P7" s="2"/>
      <c r="Q7" s="22"/>
      <c r="R7" s="50"/>
    </row>
    <row r="8" spans="1:18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2" t="s">
        <v>24</v>
      </c>
      <c r="P8" s="2"/>
      <c r="Q8" s="22"/>
      <c r="R8" s="50"/>
    </row>
    <row r="9" spans="1:18" ht="13.5" thickBot="1">
      <c r="A9" s="2" t="s">
        <v>31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O9" s="2" t="s">
        <v>24</v>
      </c>
      <c r="P9" s="2"/>
      <c r="Q9" s="22"/>
      <c r="R9" s="50"/>
    </row>
    <row r="10" spans="1:18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5" t="s">
        <v>24</v>
      </c>
      <c r="P10" s="2"/>
      <c r="Q10" s="22"/>
      <c r="R10" s="50"/>
    </row>
    <row r="11" spans="1:18" ht="13.5" thickBot="1">
      <c r="A11" s="75" t="s">
        <v>17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O11" s="45" t="s">
        <v>42</v>
      </c>
      <c r="P11" s="2"/>
      <c r="Q11" s="22"/>
      <c r="R11" s="50"/>
    </row>
    <row r="12" spans="1:18" ht="12.75" customHeight="1" thickBo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  <c r="O12" s="2" t="s">
        <v>40</v>
      </c>
      <c r="P12" s="2"/>
      <c r="Q12" s="47">
        <f>SUM(Q4:Q11)</f>
        <v>0</v>
      </c>
      <c r="R12" s="49">
        <f>SUM(R4:R11)</f>
        <v>0</v>
      </c>
    </row>
    <row r="13" spans="1:17" ht="14.25" thickBot="1" thickTop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O13" s="2"/>
      <c r="P13" s="2"/>
      <c r="Q13" s="46"/>
    </row>
    <row r="14" spans="1:17" ht="13.5" thickBo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O14" s="2"/>
      <c r="P14" s="2"/>
      <c r="Q14" s="46"/>
    </row>
    <row r="15" spans="1:17" ht="13.5" thickBot="1">
      <c r="A15" s="83" t="s">
        <v>34</v>
      </c>
      <c r="B15" s="84"/>
      <c r="C15" s="95" t="s">
        <v>6</v>
      </c>
      <c r="D15" s="96"/>
      <c r="E15" s="95" t="s">
        <v>7</v>
      </c>
      <c r="F15" s="96"/>
      <c r="G15" s="95" t="s">
        <v>8</v>
      </c>
      <c r="H15" s="96"/>
      <c r="I15" s="35" t="s">
        <v>9</v>
      </c>
      <c r="J15" s="36"/>
      <c r="K15" s="95" t="s">
        <v>10</v>
      </c>
      <c r="L15" s="96"/>
      <c r="M15" s="95" t="s">
        <v>11</v>
      </c>
      <c r="N15" s="96"/>
      <c r="O15" s="2"/>
      <c r="P15" s="2"/>
      <c r="Q15" s="2"/>
    </row>
    <row r="16" spans="1:18" ht="13.5" thickBot="1">
      <c r="A16" s="40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41"/>
      <c r="O16" s="95" t="s">
        <v>14</v>
      </c>
      <c r="P16" s="96"/>
      <c r="Q16" s="24"/>
      <c r="R16" s="34"/>
    </row>
    <row r="17" spans="1:18" ht="12.75">
      <c r="A17" s="3" t="s">
        <v>0</v>
      </c>
      <c r="B17" s="5" t="s">
        <v>36</v>
      </c>
      <c r="C17" s="4" t="s">
        <v>2</v>
      </c>
      <c r="D17" s="4" t="s">
        <v>4</v>
      </c>
      <c r="E17" s="4" t="s">
        <v>2</v>
      </c>
      <c r="F17" s="4" t="s">
        <v>4</v>
      </c>
      <c r="G17" s="4" t="s">
        <v>2</v>
      </c>
      <c r="H17" s="4" t="s">
        <v>4</v>
      </c>
      <c r="I17" s="4" t="s">
        <v>2</v>
      </c>
      <c r="J17" s="4" t="s">
        <v>4</v>
      </c>
      <c r="K17" s="4" t="s">
        <v>2</v>
      </c>
      <c r="L17" s="4" t="s">
        <v>4</v>
      </c>
      <c r="M17" s="4" t="s">
        <v>2</v>
      </c>
      <c r="N17" s="4" t="s">
        <v>4</v>
      </c>
      <c r="O17" s="38" t="s">
        <v>1</v>
      </c>
      <c r="P17" s="39" t="s">
        <v>13</v>
      </c>
      <c r="Q17" s="39" t="s">
        <v>3</v>
      </c>
      <c r="R17" s="37" t="s">
        <v>12</v>
      </c>
    </row>
    <row r="18" spans="1:18" ht="12.75">
      <c r="A18" s="7"/>
      <c r="B18" s="4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44">
        <f aca="true" t="shared" si="0" ref="O18:O42">+C18+E18+G18+I18+K18+M18</f>
        <v>0</v>
      </c>
      <c r="P18" s="44">
        <f aca="true" t="shared" si="1" ref="P18:P42">+D18+F18+H18+J18+L18+N18</f>
        <v>0</v>
      </c>
      <c r="Q18" s="25"/>
      <c r="R18" s="43">
        <f aca="true" t="shared" si="2" ref="R18:R42">(O18*Q18)+(P18*(Q18*1.5))</f>
        <v>0</v>
      </c>
    </row>
    <row r="19" spans="1:18" ht="12.75">
      <c r="A19" s="7"/>
      <c r="B19" s="4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4">
        <f t="shared" si="0"/>
        <v>0</v>
      </c>
      <c r="P19" s="44">
        <f t="shared" si="1"/>
        <v>0</v>
      </c>
      <c r="Q19" s="25"/>
      <c r="R19" s="43">
        <f t="shared" si="2"/>
        <v>0</v>
      </c>
    </row>
    <row r="20" spans="1:18" ht="12.75">
      <c r="A20" s="7"/>
      <c r="B20" s="4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44">
        <f t="shared" si="0"/>
        <v>0</v>
      </c>
      <c r="P20" s="44">
        <f t="shared" si="1"/>
        <v>0</v>
      </c>
      <c r="Q20" s="25"/>
      <c r="R20" s="43">
        <f t="shared" si="2"/>
        <v>0</v>
      </c>
    </row>
    <row r="21" spans="1:18" ht="12.75">
      <c r="A21" s="7"/>
      <c r="B21" s="4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4">
        <f t="shared" si="0"/>
        <v>0</v>
      </c>
      <c r="P21" s="44">
        <f t="shared" si="1"/>
        <v>0</v>
      </c>
      <c r="Q21" s="25"/>
      <c r="R21" s="43">
        <f t="shared" si="2"/>
        <v>0</v>
      </c>
    </row>
    <row r="22" spans="1:18" ht="12.75">
      <c r="A22" s="7"/>
      <c r="B22" s="4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4">
        <f t="shared" si="0"/>
        <v>0</v>
      </c>
      <c r="P22" s="44">
        <f t="shared" si="1"/>
        <v>0</v>
      </c>
      <c r="Q22" s="25"/>
      <c r="R22" s="43">
        <f t="shared" si="2"/>
        <v>0</v>
      </c>
    </row>
    <row r="23" spans="1:18" ht="12.75">
      <c r="A23" s="7"/>
      <c r="B23" s="4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4">
        <f t="shared" si="0"/>
        <v>0</v>
      </c>
      <c r="P23" s="44">
        <f t="shared" si="1"/>
        <v>0</v>
      </c>
      <c r="Q23" s="25"/>
      <c r="R23" s="43">
        <f t="shared" si="2"/>
        <v>0</v>
      </c>
    </row>
    <row r="24" spans="1:18" ht="12.75">
      <c r="A24" s="7"/>
      <c r="B24" s="4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44">
        <f t="shared" si="0"/>
        <v>0</v>
      </c>
      <c r="P24" s="44">
        <f t="shared" si="1"/>
        <v>0</v>
      </c>
      <c r="Q24" s="25"/>
      <c r="R24" s="43">
        <f t="shared" si="2"/>
        <v>0</v>
      </c>
    </row>
    <row r="25" spans="1:18" ht="12.75">
      <c r="A25" s="7"/>
      <c r="B25" s="4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44">
        <f t="shared" si="0"/>
        <v>0</v>
      </c>
      <c r="P25" s="44">
        <f t="shared" si="1"/>
        <v>0</v>
      </c>
      <c r="Q25" s="25"/>
      <c r="R25" s="43">
        <f t="shared" si="2"/>
        <v>0</v>
      </c>
    </row>
    <row r="26" spans="1:18" ht="12.75">
      <c r="A26" s="7"/>
      <c r="B26" s="4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44">
        <f t="shared" si="0"/>
        <v>0</v>
      </c>
      <c r="P26" s="44">
        <f t="shared" si="1"/>
        <v>0</v>
      </c>
      <c r="Q26" s="25"/>
      <c r="R26" s="43">
        <f t="shared" si="2"/>
        <v>0</v>
      </c>
    </row>
    <row r="27" spans="1:18" ht="12.75">
      <c r="A27" s="7"/>
      <c r="B27" s="4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4">
        <f t="shared" si="0"/>
        <v>0</v>
      </c>
      <c r="P27" s="44">
        <f t="shared" si="1"/>
        <v>0</v>
      </c>
      <c r="Q27" s="25"/>
      <c r="R27" s="43">
        <f t="shared" si="2"/>
        <v>0</v>
      </c>
    </row>
    <row r="28" spans="1:18" ht="12.75">
      <c r="A28" s="7"/>
      <c r="B28" s="4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44">
        <f t="shared" si="0"/>
        <v>0</v>
      </c>
      <c r="P28" s="44">
        <f t="shared" si="1"/>
        <v>0</v>
      </c>
      <c r="Q28" s="25"/>
      <c r="R28" s="43">
        <f t="shared" si="2"/>
        <v>0</v>
      </c>
    </row>
    <row r="29" spans="1:18" ht="12.75">
      <c r="A29" s="7"/>
      <c r="B29" s="4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44">
        <f t="shared" si="0"/>
        <v>0</v>
      </c>
      <c r="P29" s="44">
        <f t="shared" si="1"/>
        <v>0</v>
      </c>
      <c r="Q29" s="25"/>
      <c r="R29" s="43">
        <f t="shared" si="2"/>
        <v>0</v>
      </c>
    </row>
    <row r="30" spans="1:18" ht="12.75">
      <c r="A30" s="7"/>
      <c r="B30" s="4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44">
        <f t="shared" si="0"/>
        <v>0</v>
      </c>
      <c r="P30" s="44">
        <f t="shared" si="1"/>
        <v>0</v>
      </c>
      <c r="Q30" s="25"/>
      <c r="R30" s="43">
        <f t="shared" si="2"/>
        <v>0</v>
      </c>
    </row>
    <row r="31" spans="1:18" ht="12.75">
      <c r="A31" s="7"/>
      <c r="B31" s="4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4">
        <f t="shared" si="0"/>
        <v>0</v>
      </c>
      <c r="P31" s="44">
        <f t="shared" si="1"/>
        <v>0</v>
      </c>
      <c r="Q31" s="25"/>
      <c r="R31" s="43">
        <f t="shared" si="2"/>
        <v>0</v>
      </c>
    </row>
    <row r="32" spans="1:18" ht="12.75">
      <c r="A32" s="7"/>
      <c r="B32" s="4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4">
        <f t="shared" si="0"/>
        <v>0</v>
      </c>
      <c r="P32" s="44">
        <f t="shared" si="1"/>
        <v>0</v>
      </c>
      <c r="Q32" s="25"/>
      <c r="R32" s="43">
        <f t="shared" si="2"/>
        <v>0</v>
      </c>
    </row>
    <row r="33" spans="1:18" ht="12.75">
      <c r="A33" s="7"/>
      <c r="B33" s="4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4">
        <f t="shared" si="0"/>
        <v>0</v>
      </c>
      <c r="P33" s="44">
        <f t="shared" si="1"/>
        <v>0</v>
      </c>
      <c r="Q33" s="25"/>
      <c r="R33" s="43">
        <f t="shared" si="2"/>
        <v>0</v>
      </c>
    </row>
    <row r="34" spans="1:18" ht="12.75">
      <c r="A34" s="7"/>
      <c r="B34" s="4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4">
        <f t="shared" si="0"/>
        <v>0</v>
      </c>
      <c r="P34" s="44">
        <f t="shared" si="1"/>
        <v>0</v>
      </c>
      <c r="Q34" s="25"/>
      <c r="R34" s="43">
        <f t="shared" si="2"/>
        <v>0</v>
      </c>
    </row>
    <row r="35" spans="1:18" ht="12.75">
      <c r="A35" s="7"/>
      <c r="B35" s="4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4">
        <f t="shared" si="0"/>
        <v>0</v>
      </c>
      <c r="P35" s="44">
        <f t="shared" si="1"/>
        <v>0</v>
      </c>
      <c r="Q35" s="25"/>
      <c r="R35" s="43">
        <f t="shared" si="2"/>
        <v>0</v>
      </c>
    </row>
    <row r="36" spans="1:18" ht="12.75">
      <c r="A36" s="7"/>
      <c r="B36" s="4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4">
        <f t="shared" si="0"/>
        <v>0</v>
      </c>
      <c r="P36" s="44">
        <f t="shared" si="1"/>
        <v>0</v>
      </c>
      <c r="Q36" s="25"/>
      <c r="R36" s="43">
        <f t="shared" si="2"/>
        <v>0</v>
      </c>
    </row>
    <row r="37" spans="1:18" ht="12.75">
      <c r="A37" s="7"/>
      <c r="B37" s="4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4">
        <f t="shared" si="0"/>
        <v>0</v>
      </c>
      <c r="P37" s="44">
        <f t="shared" si="1"/>
        <v>0</v>
      </c>
      <c r="Q37" s="25"/>
      <c r="R37" s="43">
        <f t="shared" si="2"/>
        <v>0</v>
      </c>
    </row>
    <row r="38" spans="1:18" ht="12.75">
      <c r="A38" s="7"/>
      <c r="B38" s="4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4">
        <f t="shared" si="0"/>
        <v>0</v>
      </c>
      <c r="P38" s="44">
        <f t="shared" si="1"/>
        <v>0</v>
      </c>
      <c r="Q38" s="25"/>
      <c r="R38" s="43">
        <f t="shared" si="2"/>
        <v>0</v>
      </c>
    </row>
    <row r="39" spans="1:18" ht="12.75">
      <c r="A39" s="7"/>
      <c r="B39" s="4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4">
        <f t="shared" si="0"/>
        <v>0</v>
      </c>
      <c r="P39" s="44">
        <f t="shared" si="1"/>
        <v>0</v>
      </c>
      <c r="Q39" s="25"/>
      <c r="R39" s="43">
        <f t="shared" si="2"/>
        <v>0</v>
      </c>
    </row>
    <row r="40" spans="1:18" ht="12.75">
      <c r="A40" s="7"/>
      <c r="B40" s="4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4">
        <f t="shared" si="0"/>
        <v>0</v>
      </c>
      <c r="P40" s="44">
        <f t="shared" si="1"/>
        <v>0</v>
      </c>
      <c r="Q40" s="25"/>
      <c r="R40" s="43">
        <f t="shared" si="2"/>
        <v>0</v>
      </c>
    </row>
    <row r="41" spans="1:18" ht="12.75">
      <c r="A41" s="7"/>
      <c r="B41" s="4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4">
        <f t="shared" si="0"/>
        <v>0</v>
      </c>
      <c r="P41" s="44">
        <f t="shared" si="1"/>
        <v>0</v>
      </c>
      <c r="Q41" s="25"/>
      <c r="R41" s="43">
        <f t="shared" si="2"/>
        <v>0</v>
      </c>
    </row>
    <row r="42" spans="1:18" ht="12.75">
      <c r="A42" s="7"/>
      <c r="B42" s="4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4">
        <f t="shared" si="0"/>
        <v>0</v>
      </c>
      <c r="P42" s="44">
        <f t="shared" si="1"/>
        <v>0</v>
      </c>
      <c r="Q42" s="25"/>
      <c r="R42" s="43">
        <f t="shared" si="2"/>
        <v>0</v>
      </c>
    </row>
    <row r="43" spans="1:18" ht="13.5" thickBot="1">
      <c r="A43" s="6" t="s">
        <v>5</v>
      </c>
      <c r="B43" s="33"/>
      <c r="C43" s="23">
        <f aca="true" t="shared" si="3" ref="C43:P43">SUM(C18:C42)</f>
        <v>0</v>
      </c>
      <c r="D43" s="23">
        <f t="shared" si="3"/>
        <v>0</v>
      </c>
      <c r="E43" s="23">
        <f t="shared" si="3"/>
        <v>0</v>
      </c>
      <c r="F43" s="23">
        <f t="shared" si="3"/>
        <v>0</v>
      </c>
      <c r="G43" s="23">
        <f t="shared" si="3"/>
        <v>0</v>
      </c>
      <c r="H43" s="23">
        <f t="shared" si="3"/>
        <v>0</v>
      </c>
      <c r="I43" s="23">
        <f t="shared" si="3"/>
        <v>0</v>
      </c>
      <c r="J43" s="23">
        <f t="shared" si="3"/>
        <v>0</v>
      </c>
      <c r="K43" s="23">
        <f t="shared" si="3"/>
        <v>0</v>
      </c>
      <c r="L43" s="23">
        <f t="shared" si="3"/>
        <v>0</v>
      </c>
      <c r="M43" s="23">
        <f t="shared" si="3"/>
        <v>0</v>
      </c>
      <c r="N43" s="23">
        <f t="shared" si="3"/>
        <v>0</v>
      </c>
      <c r="O43" s="26">
        <f t="shared" si="3"/>
        <v>0</v>
      </c>
      <c r="P43" s="26">
        <f t="shared" si="3"/>
        <v>0</v>
      </c>
      <c r="Q43" s="27"/>
      <c r="R43" s="28">
        <f>SUM(R18:R42)</f>
        <v>0</v>
      </c>
    </row>
    <row r="44" ht="13.5" thickBot="1"/>
    <row r="45" spans="1:18" ht="13.5" thickBot="1">
      <c r="A45" s="10" t="s">
        <v>19</v>
      </c>
      <c r="B45" s="85" t="s">
        <v>20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19" t="s">
        <v>21</v>
      </c>
      <c r="O45" s="11" t="s">
        <v>22</v>
      </c>
      <c r="P45" s="89" t="s">
        <v>25</v>
      </c>
      <c r="Q45" s="90"/>
      <c r="R45" s="91"/>
    </row>
    <row r="46" spans="1:18" ht="13.5" thickBot="1">
      <c r="A46" s="9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17"/>
      <c r="O46" s="15">
        <f aca="true" t="shared" si="4" ref="O46:O55">A46*N46</f>
        <v>0</v>
      </c>
      <c r="P46" s="51" t="s">
        <v>41</v>
      </c>
      <c r="R46" s="52">
        <f>+Q12</f>
        <v>0</v>
      </c>
    </row>
    <row r="47" spans="1:18" ht="12.75">
      <c r="A47" s="12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9"/>
      <c r="N47" s="17"/>
      <c r="O47" s="15">
        <f t="shared" si="4"/>
        <v>0</v>
      </c>
      <c r="P47" s="51" t="s">
        <v>26</v>
      </c>
      <c r="R47" s="67">
        <f>+R43</f>
        <v>0</v>
      </c>
    </row>
    <row r="48" spans="1:18" ht="12.75">
      <c r="A48" s="12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9"/>
      <c r="N48" s="17"/>
      <c r="O48" s="15">
        <f t="shared" si="4"/>
        <v>0</v>
      </c>
      <c r="P48" s="51" t="s">
        <v>27</v>
      </c>
      <c r="R48" s="66">
        <f>+O56</f>
        <v>0</v>
      </c>
    </row>
    <row r="49" spans="1:18" ht="12.75">
      <c r="A49" s="12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9"/>
      <c r="N49" s="17"/>
      <c r="O49" s="15">
        <f t="shared" si="4"/>
        <v>0</v>
      </c>
      <c r="P49" s="51" t="s">
        <v>23</v>
      </c>
      <c r="R49" s="66">
        <f>+O63</f>
        <v>0</v>
      </c>
    </row>
    <row r="50" spans="1:18" ht="12.75">
      <c r="A50" s="12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17"/>
      <c r="O50" s="15">
        <f t="shared" si="4"/>
        <v>0</v>
      </c>
      <c r="P50" s="51" t="s">
        <v>55</v>
      </c>
      <c r="R50" s="66">
        <f>+O70</f>
        <v>0</v>
      </c>
    </row>
    <row r="51" spans="1:18" ht="12.75">
      <c r="A51" s="12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17"/>
      <c r="O51" s="15">
        <f t="shared" si="4"/>
        <v>0</v>
      </c>
      <c r="P51" s="51" t="s">
        <v>56</v>
      </c>
      <c r="R51" s="66">
        <f>+R43*0.19</f>
        <v>0</v>
      </c>
    </row>
    <row r="52" spans="1:18" ht="13.5" thickBot="1">
      <c r="A52" s="12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17"/>
      <c r="O52" s="15">
        <f t="shared" si="4"/>
        <v>0</v>
      </c>
      <c r="P52" t="s">
        <v>33</v>
      </c>
      <c r="R52" s="53"/>
    </row>
    <row r="53" spans="1:18" ht="13.5" thickBot="1">
      <c r="A53" s="12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  <c r="N53" s="17"/>
      <c r="O53" s="15">
        <f t="shared" si="4"/>
        <v>0</v>
      </c>
      <c r="P53" t="s">
        <v>29</v>
      </c>
      <c r="R53" s="52">
        <f>SUM(R47:R52)</f>
        <v>0</v>
      </c>
    </row>
    <row r="54" spans="1:18" ht="13.5" thickBot="1">
      <c r="A54" s="1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  <c r="N54" s="17"/>
      <c r="O54" s="15">
        <f t="shared" si="4"/>
        <v>0</v>
      </c>
      <c r="R54" s="2"/>
    </row>
    <row r="55" spans="1:18" ht="13.5" thickBot="1">
      <c r="A55" s="14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1"/>
      <c r="N55" s="18"/>
      <c r="O55" s="16">
        <f t="shared" si="4"/>
        <v>0</v>
      </c>
      <c r="P55" t="s">
        <v>28</v>
      </c>
      <c r="R55" s="54">
        <f>+R46-R53</f>
        <v>0</v>
      </c>
    </row>
    <row r="56" spans="1:15" ht="13.5" thickBot="1">
      <c r="A56" s="13" t="s">
        <v>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4"/>
      <c r="N56" s="20"/>
      <c r="O56" s="29">
        <f>SUM(O46:O55)</f>
        <v>0</v>
      </c>
    </row>
    <row r="57" spans="17:18" ht="13.5" thickBot="1">
      <c r="Q57" t="s">
        <v>30</v>
      </c>
      <c r="R57" s="30" t="e">
        <f>+R55/R46</f>
        <v>#DIV/0!</v>
      </c>
    </row>
    <row r="58" spans="1:17" ht="13.5" thickBot="1">
      <c r="A58" s="10" t="s">
        <v>19</v>
      </c>
      <c r="B58" s="85" t="s">
        <v>23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6"/>
      <c r="N58" s="19" t="s">
        <v>21</v>
      </c>
      <c r="O58" s="11" t="s">
        <v>22</v>
      </c>
      <c r="Q58" s="31"/>
    </row>
    <row r="59" spans="1:18" ht="12.75">
      <c r="A59" s="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17"/>
      <c r="O59" s="15">
        <f>A59*N59</f>
        <v>0</v>
      </c>
      <c r="P59" s="89" t="s">
        <v>43</v>
      </c>
      <c r="Q59" s="90"/>
      <c r="R59" s="91"/>
    </row>
    <row r="60" spans="1:18" ht="12.75">
      <c r="A60" s="12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9"/>
      <c r="N60" s="17"/>
      <c r="O60" s="15">
        <f>A60*N60</f>
        <v>0</v>
      </c>
      <c r="P60" t="s">
        <v>44</v>
      </c>
      <c r="R60" s="57">
        <f>+R12</f>
        <v>0</v>
      </c>
    </row>
    <row r="61" spans="1:18" ht="12.75">
      <c r="A61" s="12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  <c r="N61" s="17"/>
      <c r="O61" s="15">
        <f>A61*N61</f>
        <v>0</v>
      </c>
      <c r="R61" s="1"/>
    </row>
    <row r="62" spans="1:18" ht="12.75">
      <c r="A62" s="14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  <c r="N62" s="18"/>
      <c r="O62" s="16">
        <f>A62*N62</f>
        <v>0</v>
      </c>
      <c r="P62" t="s">
        <v>45</v>
      </c>
      <c r="R62" s="58">
        <f>+O43+P43</f>
        <v>0</v>
      </c>
    </row>
    <row r="63" spans="1:15" ht="13.5" thickBot="1">
      <c r="A63" s="13" t="s">
        <v>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4"/>
      <c r="N63" s="20"/>
      <c r="O63" s="29">
        <f>SUM(O59:O62)</f>
        <v>0</v>
      </c>
    </row>
    <row r="64" spans="16:18" ht="13.5" thickBot="1">
      <c r="P64" t="s">
        <v>46</v>
      </c>
      <c r="R64" s="59">
        <f>+R62-R60</f>
        <v>0</v>
      </c>
    </row>
    <row r="65" spans="1:15" ht="14.25" thickBot="1" thickTop="1">
      <c r="A65" s="10" t="s">
        <v>19</v>
      </c>
      <c r="B65" s="85" t="s">
        <v>55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19" t="s">
        <v>21</v>
      </c>
      <c r="O65" s="11" t="s">
        <v>22</v>
      </c>
    </row>
    <row r="66" spans="1:18" ht="12.75">
      <c r="A66" s="9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9"/>
      <c r="N66" s="17"/>
      <c r="O66" s="15">
        <f>A66*N66</f>
        <v>0</v>
      </c>
      <c r="P66" t="s">
        <v>47</v>
      </c>
      <c r="R66" s="62" t="e">
        <f>+R64/R60</f>
        <v>#DIV/0!</v>
      </c>
    </row>
    <row r="67" spans="1:15" ht="12.75">
      <c r="A67" s="12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  <c r="N67" s="17"/>
      <c r="O67" s="15">
        <f>A67*N67</f>
        <v>0</v>
      </c>
    </row>
    <row r="68" spans="1:18" ht="12.75">
      <c r="A68" s="12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  <c r="N68" s="17"/>
      <c r="O68" s="15">
        <f>A68*N68</f>
        <v>0</v>
      </c>
      <c r="P68" s="89" t="s">
        <v>48</v>
      </c>
      <c r="Q68" s="90"/>
      <c r="R68" s="91"/>
    </row>
    <row r="69" spans="1:18" ht="12.75">
      <c r="A69" s="14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1"/>
      <c r="N69" s="18"/>
      <c r="O69" s="16">
        <f>A69*N69</f>
        <v>0</v>
      </c>
      <c r="P69" t="s">
        <v>49</v>
      </c>
      <c r="R69" s="60">
        <f>+Q5+Q11</f>
        <v>0</v>
      </c>
    </row>
    <row r="70" spans="1:18" ht="13.5" thickBot="1">
      <c r="A70" s="13" t="s">
        <v>5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4"/>
      <c r="N70" s="20"/>
      <c r="O70" s="29">
        <f>SUM(O66:O69)</f>
        <v>0</v>
      </c>
      <c r="P70" s="61"/>
      <c r="Q70" s="61"/>
      <c r="R70" s="64"/>
    </row>
    <row r="71" spans="16:18" ht="12.75">
      <c r="P71" t="s">
        <v>50</v>
      </c>
      <c r="R71" s="63">
        <f>+O56</f>
        <v>0</v>
      </c>
    </row>
    <row r="72" spans="1:18" ht="12.75">
      <c r="A72" t="s">
        <v>57</v>
      </c>
      <c r="R72" s="64"/>
    </row>
    <row r="73" spans="1:18" ht="13.5" thickBot="1">
      <c r="A73" s="97" t="s">
        <v>59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t="s">
        <v>51</v>
      </c>
      <c r="R73" s="65">
        <f>+R69-R71</f>
        <v>0</v>
      </c>
    </row>
    <row r="74" spans="1:18" ht="13.5" thickTop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R74" s="64"/>
    </row>
    <row r="75" spans="1:18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t="s">
        <v>52</v>
      </c>
      <c r="R75" s="62" t="e">
        <f>+R73/R69</f>
        <v>#DIV/0!</v>
      </c>
    </row>
    <row r="76" spans="1:15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1:15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1:15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1:15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1:15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1:15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1:15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1:15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1:15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1:15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1:15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1:15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1:15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1:15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1:15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1:15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1:15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</sheetData>
  <mergeCells count="48">
    <mergeCell ref="B67:M67"/>
    <mergeCell ref="B68:M68"/>
    <mergeCell ref="B69:M69"/>
    <mergeCell ref="B70:M70"/>
    <mergeCell ref="A11:M11"/>
    <mergeCell ref="A12:M13"/>
    <mergeCell ref="B7:M7"/>
    <mergeCell ref="B49:M49"/>
    <mergeCell ref="A15:B15"/>
    <mergeCell ref="B9:M9"/>
    <mergeCell ref="B46:M46"/>
    <mergeCell ref="B47:M47"/>
    <mergeCell ref="B45:M45"/>
    <mergeCell ref="C15:D15"/>
    <mergeCell ref="B66:M66"/>
    <mergeCell ref="B3:M3"/>
    <mergeCell ref="B5:M5"/>
    <mergeCell ref="B48:M48"/>
    <mergeCell ref="B16:C16"/>
    <mergeCell ref="D16:E16"/>
    <mergeCell ref="F16:G16"/>
    <mergeCell ref="H16:I16"/>
    <mergeCell ref="J16:K16"/>
    <mergeCell ref="L16:M16"/>
    <mergeCell ref="B65:M65"/>
    <mergeCell ref="B61:M61"/>
    <mergeCell ref="B62:M62"/>
    <mergeCell ref="B63:M63"/>
    <mergeCell ref="B50:M50"/>
    <mergeCell ref="B51:M51"/>
    <mergeCell ref="B52:M52"/>
    <mergeCell ref="B60:M60"/>
    <mergeCell ref="B53:M53"/>
    <mergeCell ref="B59:M59"/>
    <mergeCell ref="B58:M58"/>
    <mergeCell ref="B54:M54"/>
    <mergeCell ref="B55:M55"/>
    <mergeCell ref="B56:M56"/>
    <mergeCell ref="A73:O94"/>
    <mergeCell ref="P59:R59"/>
    <mergeCell ref="P68:R68"/>
    <mergeCell ref="A1:R1"/>
    <mergeCell ref="P45:R45"/>
    <mergeCell ref="O16:P16"/>
    <mergeCell ref="M15:N15"/>
    <mergeCell ref="K15:L15"/>
    <mergeCell ref="G15:H15"/>
    <mergeCell ref="E15:F15"/>
  </mergeCells>
  <printOptions/>
  <pageMargins left="0.25" right="0.25" top="0.5" bottom="0.25" header="0.5" footer="0.5"/>
  <pageSetup fitToHeight="1" fitToWidth="1" horizontalDpi="600" verticalDpi="600" orientation="portrait" scale="77" r:id="rId1"/>
  <headerFooter alignWithMargins="0">
    <oddFooter>&amp;L&amp;8© Advisors On Target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Advisors On Target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Linnea Blair</cp:lastModifiedBy>
  <cp:lastPrinted>2011-11-17T23:55:33Z</cp:lastPrinted>
  <dcterms:created xsi:type="dcterms:W3CDTF">2006-09-18T22:41:29Z</dcterms:created>
  <dcterms:modified xsi:type="dcterms:W3CDTF">2011-11-17T23:56:01Z</dcterms:modified>
  <cp:category/>
  <cp:version/>
  <cp:contentType/>
  <cp:contentStatus/>
</cp:coreProperties>
</file>